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13_ncr:1_{E2117F75-7D4C-42BA-9EF5-8A57CBBC14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teurs H2O copie Farrah" sheetId="2" r:id="rId1"/>
    <sheet name="Compteurs H2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F7" i="2"/>
  <c r="G6" i="2"/>
  <c r="G5" i="2"/>
  <c r="G10" i="2"/>
  <c r="F10" i="2"/>
  <c r="G11" i="2"/>
  <c r="F11" i="2"/>
  <c r="G8" i="2"/>
  <c r="F8" i="2"/>
</calcChain>
</file>

<file path=xl/sharedStrings.xml><?xml version="1.0" encoding="utf-8"?>
<sst xmlns="http://schemas.openxmlformats.org/spreadsheetml/2006/main" count="111" uniqueCount="52">
  <si>
    <t>Placette P5</t>
  </si>
  <si>
    <t>FACTURE avec relevé</t>
  </si>
  <si>
    <t>Facture avec estimation</t>
  </si>
  <si>
    <t>Date relevé</t>
  </si>
  <si>
    <t>X</t>
  </si>
  <si>
    <t>Sans</t>
  </si>
  <si>
    <t>Index relevé ou estimé  (m3)</t>
  </si>
  <si>
    <t>Index relevé (m3)</t>
  </si>
  <si>
    <t>Placette P1 
(compteur 008037 / abonnement 1718024407)</t>
  </si>
  <si>
    <t>Placette P2
 (compteur 218086 / abonnement 1718024408)</t>
  </si>
  <si>
    <t>Placette P3 
(compteur 209973 / abonnement 1718024409)</t>
  </si>
  <si>
    <t>Placette P4 
(compteur 116637 / abonnement 1718024410)</t>
  </si>
  <si>
    <t>Placette P6
 (compteur 116639 / abonnement 1718024412)</t>
  </si>
  <si>
    <t>Placette P7 
(compteur 218085 / abonnement 1718024413)</t>
  </si>
  <si>
    <t>Facture 2023/2024</t>
  </si>
  <si>
    <t>Consommation 2023/2024 (m3)</t>
  </si>
  <si>
    <r>
      <t xml:space="preserve">17
</t>
    </r>
    <r>
      <rPr>
        <b/>
        <sz val="10"/>
        <rFont val="Calibri"/>
        <family val="2"/>
        <scheme val="minor"/>
      </rPr>
      <t>(17 en 2023)</t>
    </r>
  </si>
  <si>
    <r>
      <t xml:space="preserve">0
</t>
    </r>
    <r>
      <rPr>
        <b/>
        <sz val="10"/>
        <rFont val="Calibri"/>
        <family val="2"/>
        <scheme val="minor"/>
      </rPr>
      <t>(0 en 2023)</t>
    </r>
  </si>
  <si>
    <r>
      <t xml:space="preserve">6.85 euros
</t>
    </r>
    <r>
      <rPr>
        <b/>
        <sz val="10"/>
        <rFont val="Calibri"/>
        <family val="2"/>
        <scheme val="minor"/>
      </rPr>
      <t>(6.44 euros en 2023)</t>
    </r>
  </si>
  <si>
    <r>
      <t xml:space="preserve">16
</t>
    </r>
    <r>
      <rPr>
        <b/>
        <sz val="10"/>
        <rFont val="Calibri"/>
        <family val="2"/>
        <scheme val="minor"/>
      </rPr>
      <t>(16 en 2023)</t>
    </r>
  </si>
  <si>
    <r>
      <t xml:space="preserve">0
</t>
    </r>
    <r>
      <rPr>
        <b/>
        <sz val="10"/>
        <rFont val="Calibri"/>
        <family val="2"/>
        <scheme val="minor"/>
      </rPr>
      <t>(3 en 2023)</t>
    </r>
  </si>
  <si>
    <r>
      <t xml:space="preserve">51.53 euros (dont 54.54 de solde antérieur et -2.91 pour 2024)
</t>
    </r>
    <r>
      <rPr>
        <b/>
        <sz val="10"/>
        <rFont val="Calibri"/>
        <family val="2"/>
        <scheme val="minor"/>
      </rPr>
      <t>(19.59 euros en 2023)</t>
    </r>
  </si>
  <si>
    <r>
      <t xml:space="preserve">4
</t>
    </r>
    <r>
      <rPr>
        <b/>
        <sz val="10"/>
        <rFont val="Calibri"/>
        <family val="2"/>
        <scheme val="minor"/>
      </rPr>
      <t>(1 en 2023)</t>
    </r>
  </si>
  <si>
    <r>
      <t xml:space="preserve">3
</t>
    </r>
    <r>
      <rPr>
        <b/>
        <sz val="10"/>
        <rFont val="Calibri"/>
        <family val="2"/>
        <scheme val="minor"/>
      </rPr>
      <t>(1 en 2023)</t>
    </r>
  </si>
  <si>
    <r>
      <t xml:space="preserve">16.49 euros
</t>
    </r>
    <r>
      <rPr>
        <b/>
        <sz val="10"/>
        <rFont val="Calibri"/>
        <family val="2"/>
        <scheme val="minor"/>
      </rPr>
      <t>(-6.56 euros en 2023 dont -17.77 de solde antérieur et 11.21 pour 2023)</t>
    </r>
  </si>
  <si>
    <r>
      <t xml:space="preserve">?
</t>
    </r>
    <r>
      <rPr>
        <b/>
        <sz val="10"/>
        <rFont val="Calibri"/>
        <family val="2"/>
        <scheme val="minor"/>
      </rPr>
      <t>(10 en 2022
? En 2023)</t>
    </r>
  </si>
  <si>
    <r>
      <t xml:space="preserve">15
</t>
    </r>
    <r>
      <rPr>
        <b/>
        <sz val="10"/>
        <rFont val="Calibri"/>
        <family val="2"/>
        <scheme val="minor"/>
      </rPr>
      <t>(30 en 2023)</t>
    </r>
  </si>
  <si>
    <r>
      <t xml:space="preserve">79.29 euros
</t>
    </r>
    <r>
      <rPr>
        <b/>
        <sz val="10"/>
        <rFont val="Calibri"/>
        <family val="2"/>
        <scheme val="minor"/>
      </rPr>
      <t>(160.78 en 2023 dont 18.08 de solde antérieur et 142.70 pour 2023)</t>
    </r>
  </si>
  <si>
    <r>
      <t xml:space="preserve">?
</t>
    </r>
    <r>
      <rPr>
        <b/>
        <sz val="10"/>
        <rFont val="Calibri"/>
        <family val="2"/>
        <scheme val="minor"/>
      </rPr>
      <t>(4 en 2023)</t>
    </r>
  </si>
  <si>
    <r>
      <t xml:space="preserve">1
</t>
    </r>
    <r>
      <rPr>
        <b/>
        <sz val="10"/>
        <rFont val="Calibri"/>
        <family val="2"/>
        <scheme val="minor"/>
      </rPr>
      <t>(1 en 2023)</t>
    </r>
  </si>
  <si>
    <r>
      <t xml:space="preserve">49.33 euros (dont 37.63 de solde antérieur et 11.70 pour 2024)
</t>
    </r>
    <r>
      <rPr>
        <b/>
        <sz val="10"/>
        <rFont val="Calibri"/>
        <family val="2"/>
        <scheme val="minor"/>
      </rPr>
      <t>(19.17 euros en 2023 dont 7.96 de solde antérieur et 11.21 pour 2023)</t>
    </r>
  </si>
  <si>
    <r>
      <t xml:space="preserve">15
</t>
    </r>
    <r>
      <rPr>
        <b/>
        <sz val="10"/>
        <rFont val="Calibri"/>
        <family val="2"/>
        <scheme val="minor"/>
      </rPr>
      <t>(? En 2023
11 en 2022)</t>
    </r>
  </si>
  <si>
    <r>
      <t xml:space="preserve">4
</t>
    </r>
    <r>
      <rPr>
        <b/>
        <sz val="10"/>
        <rFont val="Calibri"/>
        <family val="2"/>
        <scheme val="minor"/>
      </rPr>
      <t>(0 en 2023)</t>
    </r>
    <r>
      <rPr>
        <b/>
        <sz val="10"/>
        <color rgb="FFFF0000"/>
        <rFont val="Calibri"/>
        <family val="2"/>
        <scheme val="minor"/>
      </rPr>
      <t xml:space="preserve">
</t>
    </r>
  </si>
  <si>
    <r>
      <t xml:space="preserve">32.99 euros (dont 6.85 de solde anterieur et 26.14 pour 2024 )
</t>
    </r>
    <r>
      <rPr>
        <b/>
        <sz val="10"/>
        <rFont val="Calibri"/>
        <family val="2"/>
        <scheme val="minor"/>
      </rPr>
      <t>(24.52  euros en 2023 dont 18.08 de solde antérieur et 6.44 pour 2023)</t>
    </r>
  </si>
  <si>
    <r>
      <rPr>
        <b/>
        <sz val="11"/>
        <color rgb="FFFF0000"/>
        <rFont val="Calibri"/>
        <family val="2"/>
        <scheme val="minor"/>
      </rPr>
      <t>Factures SAUR Juillet 2024</t>
    </r>
    <r>
      <rPr>
        <b/>
        <sz val="11"/>
        <color theme="1"/>
        <rFont val="Calibri"/>
        <family val="2"/>
        <scheme val="minor"/>
      </rPr>
      <t xml:space="preserve"> (+ historique 2023)</t>
    </r>
  </si>
  <si>
    <t>Relevés réalisés par les présidents de copropriétés</t>
  </si>
  <si>
    <t>Remarques présidents des copropriétés</t>
  </si>
  <si>
    <t xml:space="preserve"> ---&gt; Pourquoi un solde antérieur de 54.54 euros (alors que la facture de 2023 était de 19.59 euros ?</t>
  </si>
  <si>
    <t xml:space="preserve"> ---&gt; ou est passé le solde de -6.56 euros de 2023 ? (n'apparait pas sur la facture de 2024!)</t>
  </si>
  <si>
    <t>Pas de niveau de compteur (ancien et nouveau) sur la facture SAUR 2024 et 2023 !
 --&gt; Facture SAUR incohérente : 15m3 de compté  en 2024 alors relevé (fait par président de placette) que de 10.8m3 en octobre 2024 !
--&gt; Déjà le cas en 2023 et rien de rectifié ! (30m3 d'estimé pour une facture de 161 euros !)</t>
  </si>
  <si>
    <t>Pas de niveau de compteur (ancien et nouveau) sur la facture SAUR !  
 ---&gt; Pourquoi un solde antérieur de 37.63 euros alors que la facture de 2023 était de 19.17 euros ?</t>
  </si>
  <si>
    <t xml:space="preserve"> ---&gt; Pourquoi un solde antérieur de 6.85 euros alors que la facture de 2023 était de 24.52  euros ?</t>
  </si>
  <si>
    <t>Robinet de branchement H2O cassé depuis des années  (voir photos ci-dessous)
 ---&gt; interêt de garder un contrât  ou réparer ? --&gt; Décision de P1 : on supprime le contrât (demande envoyée le 18/03/24 à Manda)</t>
  </si>
  <si>
    <t>Etats des lieux compteurs H20 et factures au 31/10/24</t>
  </si>
  <si>
    <t>Consommation 2022/2023 (m3)</t>
  </si>
  <si>
    <t>Facture 2022/2023</t>
  </si>
  <si>
    <t>6.44 euros</t>
  </si>
  <si>
    <t>20.18 auros</t>
  </si>
  <si>
    <t>11.21 euros</t>
  </si>
  <si>
    <t>142.7 euros</t>
  </si>
  <si>
    <t>Données N-1</t>
  </si>
  <si>
    <t>Etats des lieux compteurs H20 et factures Manda au 12-02-25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</si>
</sst>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4" fontId="4" fillId="5" borderId="22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14" fontId="4" fillId="5" borderId="20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4" fontId="4" fillId="5" borderId="16" xfId="0" applyNumberFormat="1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3</xdr:col>
      <xdr:colOff>168935</xdr:colOff>
      <xdr:row>41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6057900"/>
          <a:ext cx="4029735" cy="52228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2962275</xdr:colOff>
      <xdr:row>41</xdr:row>
      <xdr:rowOff>38100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1400" y="6057900"/>
          <a:ext cx="3844925" cy="519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3</xdr:col>
      <xdr:colOff>168935</xdr:colOff>
      <xdr:row>41</xdr:row>
      <xdr:rowOff>66675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5181600"/>
          <a:ext cx="3969410" cy="51339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6</xdr:col>
      <xdr:colOff>2962275</xdr:colOff>
      <xdr:row>41</xdr:row>
      <xdr:rowOff>38100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5181600"/>
          <a:ext cx="3829050" cy="510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3"/>
  <sheetViews>
    <sheetView showGridLines="0" tabSelected="1" zoomScale="70" zoomScaleNormal="70" workbookViewId="0">
      <selection activeCell="G7" sqref="G7"/>
    </sheetView>
  </sheetViews>
  <sheetFormatPr baseColWidth="10" defaultColWidth="9.109375" defaultRowHeight="14.4" x14ac:dyDescent="0.3"/>
  <cols>
    <col min="1" max="1" width="4.109375" customWidth="1"/>
    <col min="2" max="2" width="39.6640625" customWidth="1"/>
    <col min="3" max="4" width="15.6640625" customWidth="1"/>
    <col min="5" max="6" width="12.6640625" customWidth="1"/>
    <col min="7" max="7" width="57.5546875" customWidth="1"/>
    <col min="8" max="8" width="12.6640625" customWidth="1"/>
    <col min="9" max="9" width="15.6640625" customWidth="1"/>
    <col min="10" max="11" width="11.88671875" customWidth="1"/>
    <col min="12" max="12" width="67.5546875" customWidth="1"/>
  </cols>
  <sheetData>
    <row r="1" spans="2:12" x14ac:dyDescent="0.3">
      <c r="B1" s="47" t="s">
        <v>51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15" thickBot="1" x14ac:dyDescent="0.35"/>
    <row r="3" spans="2:12" ht="20.25" customHeight="1" thickTop="1" x14ac:dyDescent="0.3">
      <c r="C3" s="48" t="s">
        <v>34</v>
      </c>
      <c r="D3" s="49"/>
      <c r="E3" s="49"/>
      <c r="F3" s="49"/>
      <c r="G3" s="50"/>
      <c r="H3" s="54" t="s">
        <v>50</v>
      </c>
      <c r="I3" s="55"/>
      <c r="J3" s="51" t="s">
        <v>35</v>
      </c>
      <c r="K3" s="52"/>
      <c r="L3" s="53"/>
    </row>
    <row r="4" spans="2:12" ht="42.75" customHeight="1" thickBot="1" x14ac:dyDescent="0.35">
      <c r="B4" s="1"/>
      <c r="C4" s="2" t="s">
        <v>1</v>
      </c>
      <c r="D4" s="6" t="s">
        <v>2</v>
      </c>
      <c r="E4" s="4" t="s">
        <v>6</v>
      </c>
      <c r="F4" s="45" t="s">
        <v>15</v>
      </c>
      <c r="G4" s="46" t="s">
        <v>14</v>
      </c>
      <c r="H4" s="43" t="s">
        <v>44</v>
      </c>
      <c r="I4" s="44" t="s">
        <v>45</v>
      </c>
      <c r="J4" s="7" t="s">
        <v>3</v>
      </c>
      <c r="K4" s="7" t="s">
        <v>7</v>
      </c>
      <c r="L4" s="8" t="s">
        <v>36</v>
      </c>
    </row>
    <row r="5" spans="2:12" ht="63.6" customHeight="1" thickTop="1" x14ac:dyDescent="0.3">
      <c r="B5" s="9" t="s">
        <v>8</v>
      </c>
      <c r="C5" s="14" t="s">
        <v>4</v>
      </c>
      <c r="D5" s="15"/>
      <c r="E5" s="16" t="s">
        <v>16</v>
      </c>
      <c r="F5" s="16">
        <v>0</v>
      </c>
      <c r="G5" s="30">
        <f>6.85+6.85</f>
        <v>13.7</v>
      </c>
      <c r="H5" s="37">
        <v>0</v>
      </c>
      <c r="I5" s="38" t="s">
        <v>46</v>
      </c>
      <c r="J5" s="27">
        <v>45341</v>
      </c>
      <c r="K5" s="28">
        <v>17</v>
      </c>
      <c r="L5" s="33" t="s">
        <v>42</v>
      </c>
    </row>
    <row r="6" spans="2:12" ht="37.950000000000003" customHeight="1" x14ac:dyDescent="0.3">
      <c r="B6" s="10" t="s">
        <v>9</v>
      </c>
      <c r="C6" s="17" t="s">
        <v>4</v>
      </c>
      <c r="D6" s="18"/>
      <c r="E6" s="18" t="s">
        <v>19</v>
      </c>
      <c r="F6" s="18">
        <v>2</v>
      </c>
      <c r="G6" s="29">
        <f>16.49-2.91</f>
        <v>13.579999999999998</v>
      </c>
      <c r="H6" s="39">
        <v>3</v>
      </c>
      <c r="I6" s="40" t="s">
        <v>47</v>
      </c>
      <c r="J6" s="21">
        <v>45589</v>
      </c>
      <c r="K6" s="22">
        <v>16.7</v>
      </c>
      <c r="L6" s="34" t="s">
        <v>37</v>
      </c>
    </row>
    <row r="7" spans="2:12" ht="37.950000000000003" customHeight="1" x14ac:dyDescent="0.3">
      <c r="B7" s="10" t="s">
        <v>10</v>
      </c>
      <c r="C7" s="17" t="s">
        <v>4</v>
      </c>
      <c r="D7" s="19"/>
      <c r="E7" s="18" t="s">
        <v>22</v>
      </c>
      <c r="F7" s="18">
        <f>1+3</f>
        <v>4</v>
      </c>
      <c r="G7" s="29">
        <f>16.49+11.7</f>
        <v>28.189999999999998</v>
      </c>
      <c r="H7" s="39">
        <v>1</v>
      </c>
      <c r="I7" s="40" t="s">
        <v>48</v>
      </c>
      <c r="J7" s="21">
        <v>45589</v>
      </c>
      <c r="K7" s="22">
        <v>4.3</v>
      </c>
      <c r="L7" s="34" t="s">
        <v>38</v>
      </c>
    </row>
    <row r="8" spans="2:12" ht="79.2" customHeight="1" x14ac:dyDescent="0.3">
      <c r="B8" s="10" t="s">
        <v>11</v>
      </c>
      <c r="C8" s="17"/>
      <c r="D8" s="19" t="s">
        <v>4</v>
      </c>
      <c r="E8" s="18" t="s">
        <v>25</v>
      </c>
      <c r="F8" s="18">
        <f>15-30</f>
        <v>-15</v>
      </c>
      <c r="G8" s="29">
        <f>79.29-210.67</f>
        <v>-131.38</v>
      </c>
      <c r="H8" s="39">
        <v>30</v>
      </c>
      <c r="I8" s="40" t="s">
        <v>49</v>
      </c>
      <c r="J8" s="21">
        <v>45589</v>
      </c>
      <c r="K8" s="22">
        <v>10.8</v>
      </c>
      <c r="L8" s="35" t="s">
        <v>39</v>
      </c>
    </row>
    <row r="9" spans="2:12" ht="37.950000000000003" customHeight="1" x14ac:dyDescent="0.3">
      <c r="B9" s="10" t="s">
        <v>0</v>
      </c>
      <c r="C9" s="17" t="s">
        <v>5</v>
      </c>
      <c r="D9" s="19" t="s">
        <v>5</v>
      </c>
      <c r="E9" s="19" t="s">
        <v>5</v>
      </c>
      <c r="F9" s="19" t="s">
        <v>5</v>
      </c>
      <c r="G9" s="31" t="s">
        <v>5</v>
      </c>
      <c r="H9" s="39" t="s">
        <v>5</v>
      </c>
      <c r="I9" s="40" t="s">
        <v>5</v>
      </c>
      <c r="J9" s="23" t="s">
        <v>5</v>
      </c>
      <c r="K9" s="22" t="s">
        <v>5</v>
      </c>
      <c r="L9" s="24" t="s">
        <v>5</v>
      </c>
    </row>
    <row r="10" spans="2:12" ht="49.2" customHeight="1" x14ac:dyDescent="0.3">
      <c r="B10" s="10" t="s">
        <v>12</v>
      </c>
      <c r="C10" s="17"/>
      <c r="D10" s="19" t="s">
        <v>4</v>
      </c>
      <c r="E10" s="18" t="s">
        <v>28</v>
      </c>
      <c r="F10" s="18">
        <f>1-1</f>
        <v>0</v>
      </c>
      <c r="G10" s="29">
        <f>11.7-2.77</f>
        <v>8.93</v>
      </c>
      <c r="H10" s="39">
        <v>1</v>
      </c>
      <c r="I10" s="40" t="s">
        <v>48</v>
      </c>
      <c r="J10" s="21">
        <v>45589</v>
      </c>
      <c r="K10" s="22">
        <v>3.6</v>
      </c>
      <c r="L10" s="34" t="s">
        <v>40</v>
      </c>
    </row>
    <row r="11" spans="2:12" ht="50.4" customHeight="1" thickBot="1" x14ac:dyDescent="0.35">
      <c r="B11" s="11" t="s">
        <v>13</v>
      </c>
      <c r="C11" s="13" t="s">
        <v>4</v>
      </c>
      <c r="D11" s="20"/>
      <c r="E11" s="12" t="s">
        <v>31</v>
      </c>
      <c r="F11" s="12">
        <f>0+4</f>
        <v>4</v>
      </c>
      <c r="G11" s="32">
        <f>26.14+6.85</f>
        <v>32.99</v>
      </c>
      <c r="H11" s="41">
        <v>1</v>
      </c>
      <c r="I11" s="42" t="s">
        <v>46</v>
      </c>
      <c r="J11" s="25">
        <v>45548</v>
      </c>
      <c r="K11" s="26">
        <v>15.7</v>
      </c>
      <c r="L11" s="36" t="s">
        <v>41</v>
      </c>
    </row>
    <row r="12" spans="2:12" ht="15" thickTop="1" x14ac:dyDescent="0.3"/>
    <row r="13" spans="2:12" x14ac:dyDescent="0.3">
      <c r="C13" s="3"/>
      <c r="D13" s="3"/>
      <c r="E13" s="3"/>
      <c r="F13" s="3"/>
      <c r="H13" s="3"/>
    </row>
  </sheetData>
  <mergeCells count="4">
    <mergeCell ref="B1:L1"/>
    <mergeCell ref="C3:G3"/>
    <mergeCell ref="J3:L3"/>
    <mergeCell ref="H3:I3"/>
  </mergeCells>
  <pageMargins left="0.7" right="0.7" top="0.75" bottom="0.75" header="0.3" footer="0.3"/>
  <pageSetup paperSize="9" scale="7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3"/>
  <sheetViews>
    <sheetView showGridLines="0" topLeftCell="C1" zoomScale="130" zoomScaleNormal="130" workbookViewId="0">
      <selection activeCell="I13" sqref="I13"/>
    </sheetView>
  </sheetViews>
  <sheetFormatPr baseColWidth="10" defaultColWidth="9.109375" defaultRowHeight="14.4" x14ac:dyDescent="0.3"/>
  <cols>
    <col min="1" max="1" width="4.109375" customWidth="1"/>
    <col min="2" max="2" width="39.6640625" customWidth="1"/>
    <col min="3" max="4" width="15.6640625" customWidth="1"/>
    <col min="5" max="6" width="12.6640625" customWidth="1"/>
    <col min="7" max="7" width="57.5546875" customWidth="1"/>
    <col min="8" max="9" width="11.88671875" customWidth="1"/>
    <col min="10" max="10" width="67.5546875" customWidth="1"/>
  </cols>
  <sheetData>
    <row r="1" spans="2:10" x14ac:dyDescent="0.3">
      <c r="B1" s="47" t="s">
        <v>43</v>
      </c>
      <c r="C1" s="47"/>
      <c r="D1" s="47"/>
      <c r="E1" s="47"/>
      <c r="F1" s="47"/>
      <c r="G1" s="47"/>
      <c r="H1" s="47"/>
      <c r="I1" s="47"/>
      <c r="J1" s="47"/>
    </row>
    <row r="2" spans="2:10" ht="15" thickBot="1" x14ac:dyDescent="0.35"/>
    <row r="3" spans="2:10" ht="20.25" customHeight="1" thickTop="1" x14ac:dyDescent="0.3">
      <c r="C3" s="48" t="s">
        <v>34</v>
      </c>
      <c r="D3" s="49"/>
      <c r="E3" s="49"/>
      <c r="F3" s="49"/>
      <c r="G3" s="50"/>
      <c r="H3" s="51" t="s">
        <v>35</v>
      </c>
      <c r="I3" s="52"/>
      <c r="J3" s="53"/>
    </row>
    <row r="4" spans="2:10" ht="42.75" customHeight="1" thickBot="1" x14ac:dyDescent="0.35">
      <c r="B4" s="1"/>
      <c r="C4" s="2" t="s">
        <v>1</v>
      </c>
      <c r="D4" s="6" t="s">
        <v>2</v>
      </c>
      <c r="E4" s="4" t="s">
        <v>6</v>
      </c>
      <c r="F4" s="4" t="s">
        <v>15</v>
      </c>
      <c r="G4" s="5" t="s">
        <v>14</v>
      </c>
      <c r="H4" s="7" t="s">
        <v>3</v>
      </c>
      <c r="I4" s="7" t="s">
        <v>7</v>
      </c>
      <c r="J4" s="8" t="s">
        <v>36</v>
      </c>
    </row>
    <row r="5" spans="2:10" ht="63.6" customHeight="1" thickTop="1" x14ac:dyDescent="0.3">
      <c r="B5" s="9" t="s">
        <v>8</v>
      </c>
      <c r="C5" s="14" t="s">
        <v>4</v>
      </c>
      <c r="D5" s="15"/>
      <c r="E5" s="16" t="s">
        <v>16</v>
      </c>
      <c r="F5" s="16" t="s">
        <v>17</v>
      </c>
      <c r="G5" s="30" t="s">
        <v>18</v>
      </c>
      <c r="H5" s="27">
        <v>45341</v>
      </c>
      <c r="I5" s="28">
        <v>17</v>
      </c>
      <c r="J5" s="33" t="s">
        <v>42</v>
      </c>
    </row>
    <row r="6" spans="2:10" ht="37.950000000000003" customHeight="1" x14ac:dyDescent="0.3">
      <c r="B6" s="10" t="s">
        <v>9</v>
      </c>
      <c r="C6" s="17" t="s">
        <v>4</v>
      </c>
      <c r="D6" s="18"/>
      <c r="E6" s="18" t="s">
        <v>19</v>
      </c>
      <c r="F6" s="18" t="s">
        <v>20</v>
      </c>
      <c r="G6" s="29" t="s">
        <v>21</v>
      </c>
      <c r="H6" s="21">
        <v>45589</v>
      </c>
      <c r="I6" s="22">
        <v>16.7</v>
      </c>
      <c r="J6" s="34" t="s">
        <v>37</v>
      </c>
    </row>
    <row r="7" spans="2:10" ht="37.950000000000003" customHeight="1" x14ac:dyDescent="0.3">
      <c r="B7" s="10" t="s">
        <v>10</v>
      </c>
      <c r="C7" s="17" t="s">
        <v>4</v>
      </c>
      <c r="D7" s="19"/>
      <c r="E7" s="18" t="s">
        <v>22</v>
      </c>
      <c r="F7" s="18" t="s">
        <v>23</v>
      </c>
      <c r="G7" s="29" t="s">
        <v>24</v>
      </c>
      <c r="H7" s="21">
        <v>45589</v>
      </c>
      <c r="I7" s="22">
        <v>4.3</v>
      </c>
      <c r="J7" s="34" t="s">
        <v>38</v>
      </c>
    </row>
    <row r="8" spans="2:10" ht="79.2" customHeight="1" x14ac:dyDescent="0.3">
      <c r="B8" s="10" t="s">
        <v>11</v>
      </c>
      <c r="C8" s="17"/>
      <c r="D8" s="19" t="s">
        <v>4</v>
      </c>
      <c r="E8" s="18" t="s">
        <v>25</v>
      </c>
      <c r="F8" s="18" t="s">
        <v>26</v>
      </c>
      <c r="G8" s="29" t="s">
        <v>27</v>
      </c>
      <c r="H8" s="21">
        <v>45589</v>
      </c>
      <c r="I8" s="22">
        <v>10.8</v>
      </c>
      <c r="J8" s="35" t="s">
        <v>39</v>
      </c>
    </row>
    <row r="9" spans="2:10" ht="37.950000000000003" customHeight="1" x14ac:dyDescent="0.3">
      <c r="B9" s="10" t="s">
        <v>0</v>
      </c>
      <c r="C9" s="17" t="s">
        <v>5</v>
      </c>
      <c r="D9" s="19" t="s">
        <v>5</v>
      </c>
      <c r="E9" s="19" t="s">
        <v>5</v>
      </c>
      <c r="F9" s="19" t="s">
        <v>5</v>
      </c>
      <c r="G9" s="31" t="s">
        <v>5</v>
      </c>
      <c r="H9" s="23" t="s">
        <v>5</v>
      </c>
      <c r="I9" s="22" t="s">
        <v>5</v>
      </c>
      <c r="J9" s="24" t="s">
        <v>5</v>
      </c>
    </row>
    <row r="10" spans="2:10" ht="49.2" customHeight="1" x14ac:dyDescent="0.3">
      <c r="B10" s="10" t="s">
        <v>12</v>
      </c>
      <c r="C10" s="17"/>
      <c r="D10" s="19" t="s">
        <v>4</v>
      </c>
      <c r="E10" s="18" t="s">
        <v>28</v>
      </c>
      <c r="F10" s="18" t="s">
        <v>29</v>
      </c>
      <c r="G10" s="29" t="s">
        <v>30</v>
      </c>
      <c r="H10" s="21">
        <v>45589</v>
      </c>
      <c r="I10" s="22">
        <v>3.6</v>
      </c>
      <c r="J10" s="34" t="s">
        <v>40</v>
      </c>
    </row>
    <row r="11" spans="2:10" ht="50.4" customHeight="1" thickBot="1" x14ac:dyDescent="0.35">
      <c r="B11" s="11" t="s">
        <v>13</v>
      </c>
      <c r="C11" s="13" t="s">
        <v>4</v>
      </c>
      <c r="D11" s="20"/>
      <c r="E11" s="12" t="s">
        <v>31</v>
      </c>
      <c r="F11" s="12" t="s">
        <v>32</v>
      </c>
      <c r="G11" s="32" t="s">
        <v>33</v>
      </c>
      <c r="H11" s="25">
        <v>45548</v>
      </c>
      <c r="I11" s="26">
        <v>15.7</v>
      </c>
      <c r="J11" s="36" t="s">
        <v>41</v>
      </c>
    </row>
    <row r="12" spans="2:10" ht="15" thickTop="1" x14ac:dyDescent="0.3"/>
    <row r="13" spans="2:10" x14ac:dyDescent="0.3">
      <c r="C13" s="3"/>
      <c r="D13" s="3"/>
      <c r="E13" s="3"/>
      <c r="F13" s="3"/>
    </row>
  </sheetData>
  <mergeCells count="3">
    <mergeCell ref="C3:G3"/>
    <mergeCell ref="B1:J1"/>
    <mergeCell ref="H3:J3"/>
  </mergeCells>
  <phoneticPr fontId="3" type="noConversion"/>
  <pageMargins left="0.7" right="0.7" top="0.75" bottom="0.75" header="0.3" footer="0.3"/>
  <pageSetup paperSize="9"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Compteurs H2O copie Farrah</vt:lpstr>
      <vt:lpstr>Compteurs H2O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ETIENNE</dc:creator>
  <cp:lastModifiedBy>Bruno</cp:lastModifiedBy>
  <cp:lastPrinted>2023-06-08T12:56:41Z</cp:lastPrinted>
  <dcterms:created xsi:type="dcterms:W3CDTF">2015-06-05T18:17:20Z</dcterms:created>
  <dcterms:modified xsi:type="dcterms:W3CDTF">2025-02-13T10:43:42Z</dcterms:modified>
</cp:coreProperties>
</file>